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G32" i="1" l="1"/>
  <c r="P28" i="1"/>
  <c r="G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F8" i="1"/>
  <c r="L8" i="1"/>
  <c r="Q28" i="1" l="1"/>
  <c r="Q30" i="1" s="1"/>
  <c r="Q32" i="1" s="1"/>
  <c r="P30" i="1"/>
  <c r="P32" i="1" s="1"/>
  <c r="O28" i="1" l="1"/>
  <c r="O30" i="1" s="1"/>
  <c r="O32" i="1" s="1"/>
  <c r="O33" i="1" s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O31" i="1" l="1"/>
  <c r="M28" i="1"/>
  <c r="K28" i="1"/>
  <c r="J28" i="1"/>
  <c r="I27" i="1" l="1"/>
  <c r="I26" i="1"/>
  <c r="I25" i="1"/>
  <c r="I24" i="1"/>
  <c r="I23" i="1"/>
  <c r="I22" i="1"/>
  <c r="I21" i="1"/>
  <c r="I20" i="1"/>
  <c r="I18" i="1"/>
  <c r="I19" i="1"/>
  <c r="I17" i="1"/>
  <c r="I16" i="1"/>
  <c r="I15" i="1"/>
  <c r="I14" i="1"/>
  <c r="I13" i="1"/>
  <c r="I12" i="1"/>
  <c r="I11" i="1"/>
  <c r="I10" i="1"/>
  <c r="I9" i="1"/>
  <c r="I8" i="1"/>
  <c r="I28" i="1" l="1"/>
  <c r="N28" i="1"/>
  <c r="N30" i="1" s="1"/>
  <c r="N32" i="1" s="1"/>
  <c r="M30" i="1"/>
  <c r="M32" i="1" s="1"/>
  <c r="K30" i="1"/>
  <c r="K32" i="1" s="1"/>
  <c r="J30" i="1"/>
  <c r="J32" i="1" s="1"/>
  <c r="L28" i="1" l="1"/>
  <c r="L30" i="1" s="1"/>
  <c r="L31" i="1" s="1"/>
  <c r="I30" i="1"/>
  <c r="I31" i="1" s="1"/>
  <c r="F26" i="1"/>
  <c r="I32" i="1" l="1"/>
  <c r="I33" i="1" s="1"/>
  <c r="L32" i="1"/>
  <c r="L33" i="1" s="1"/>
  <c r="F9" i="1"/>
  <c r="F12" i="1" l="1"/>
  <c r="G30" i="1" l="1"/>
  <c r="E29" i="1"/>
  <c r="H28" i="1"/>
  <c r="H30" i="1" s="1"/>
  <c r="H32" i="1" s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28" i="1" l="1"/>
  <c r="F30" i="1" s="1"/>
  <c r="F32" i="1" s="1"/>
  <c r="F33" i="1" s="1"/>
  <c r="G35" i="1" l="1"/>
  <c r="G36" i="1"/>
  <c r="F31" i="1"/>
</calcChain>
</file>

<file path=xl/sharedStrings.xml><?xml version="1.0" encoding="utf-8"?>
<sst xmlns="http://schemas.openxmlformats.org/spreadsheetml/2006/main" count="91" uniqueCount="71">
  <si>
    <t>Nr.</t>
  </si>
  <si>
    <t>Marktlokation</t>
  </si>
  <si>
    <t>Anschrift</t>
  </si>
  <si>
    <t>Abnahmestelle</t>
  </si>
  <si>
    <t>AP netto ct/kWh</t>
  </si>
  <si>
    <t>GP netto SLP € p.Monat</t>
  </si>
  <si>
    <t>GP netto RLM € p.Monat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</si>
  <si>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</si>
  <si>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</si>
  <si>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</si>
  <si>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</si>
  <si>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</si>
  <si>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</si>
  <si>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</si>
  <si>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</si>
  <si>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</si>
  <si>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</si>
  <si>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</si>
  <si>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</si>
  <si>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Schulmuseum</t>
  </si>
  <si>
    <t>13.</t>
  </si>
  <si>
    <t>Grundschule Pinnow</t>
  </si>
  <si>
    <t>14.</t>
  </si>
  <si>
    <t>15.</t>
  </si>
  <si>
    <t>16.</t>
  </si>
  <si>
    <t>17.</t>
  </si>
  <si>
    <t>18.</t>
  </si>
  <si>
    <t>19.</t>
  </si>
  <si>
    <t>20.</t>
  </si>
  <si>
    <t>Industrie- und Gewerbegebiet 9</t>
  </si>
  <si>
    <t>in EURO</t>
  </si>
  <si>
    <t>Gesamtverbrauch:</t>
  </si>
  <si>
    <t>Verbrauch 2025 in kwh</t>
  </si>
  <si>
    <t xml:space="preserve"> Straße der Jugend 29</t>
  </si>
  <si>
    <t>Sportlerhaus</t>
  </si>
  <si>
    <t xml:space="preserve"> Mühlenteich 5</t>
  </si>
  <si>
    <t>verwaltete WE</t>
  </si>
  <si>
    <t xml:space="preserve"> Mühlenweg 7</t>
  </si>
  <si>
    <t xml:space="preserve"> Industrie- und Gewerbegebiet 6</t>
  </si>
  <si>
    <t>Feuerwehr</t>
  </si>
  <si>
    <t xml:space="preserve"> Gutshof 3</t>
  </si>
  <si>
    <t>Kita &amp; Kommunikationszentrum</t>
  </si>
  <si>
    <t xml:space="preserve"> Mühlenteich 3</t>
  </si>
  <si>
    <t xml:space="preserve"> Apfelallee 8</t>
  </si>
  <si>
    <t xml:space="preserve"> Technologie- und Gemeindezentrum 10</t>
  </si>
  <si>
    <t xml:space="preserve"> Mühlenteich 1</t>
  </si>
  <si>
    <t xml:space="preserve"> Mühlenteich 6</t>
  </si>
  <si>
    <t xml:space="preserve"> Mühlenweg 9</t>
  </si>
  <si>
    <t xml:space="preserve"> Gutshof 2</t>
  </si>
  <si>
    <t xml:space="preserve"> Am Dorfteich 6</t>
  </si>
  <si>
    <t xml:space="preserve"> Mühlenteich 4</t>
  </si>
  <si>
    <t xml:space="preserve"> Gutshof 6</t>
  </si>
  <si>
    <t xml:space="preserve"> Mühlenweg 5</t>
  </si>
  <si>
    <t xml:space="preserve"> Mühlenteich 2</t>
  </si>
  <si>
    <t xml:space="preserve"> Mühlenteich 7</t>
  </si>
  <si>
    <t xml:space="preserve"> An der Gärtnerei 4</t>
  </si>
  <si>
    <t>ehem. Kinosaal</t>
  </si>
  <si>
    <t>ehem. FFW-Gebäude Gutshof</t>
  </si>
  <si>
    <t>Geb. 45 / Museum / Archiv</t>
  </si>
  <si>
    <t xml:space="preserve">Anschrift Bieter: </t>
  </si>
  <si>
    <t xml:space="preserve">Gaslieferung für kommunale Objekte der mitverwalteten Gemeinde Pinnow durch die Stadt Schwedt/Oder 
ab 01.01.2027 bis 31.12.2029 mit optionaler Verlängerung um 1 Jahr 
</t>
  </si>
  <si>
    <t xml:space="preserve">Summenbildungsblatt </t>
  </si>
  <si>
    <r>
      <t>Vergabenummer:</t>
    </r>
    <r>
      <rPr>
        <sz val="10"/>
        <color theme="1"/>
        <rFont val="Arial"/>
        <family val="2"/>
      </rPr>
      <t xml:space="preserve"> L 09/2026 Pi</t>
    </r>
  </si>
  <si>
    <t xml:space="preserve">Summe p.a. netto </t>
  </si>
  <si>
    <t xml:space="preserve">Gesamtsumme </t>
  </si>
  <si>
    <t xml:space="preserve">Summe p.a. brutto </t>
  </si>
  <si>
    <t>Preis p.a. brutto</t>
  </si>
  <si>
    <t>Preis p.a. netto</t>
  </si>
  <si>
    <t>Datum. Unterschrift</t>
  </si>
  <si>
    <t xml:space="preserve">Gesamtsumme mit optionaler 
Verlängerung </t>
  </si>
  <si>
    <t>2030 - 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</si>
</sst>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A968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4">
    <xf numFmtId="0" fontId="0" fillId="0" borderId="0" xfId="0"/>
    <xf numFmtId="44" fontId="8" fillId="7" borderId="9" xfId="0" applyNumberFormat="1" applyFont="1" applyFill="1" applyBorder="1" applyAlignment="1" applyProtection="1">
      <alignment vertical="center" wrapText="1"/>
      <protection locked="0"/>
    </xf>
    <xf numFmtId="0" fontId="8" fillId="7" borderId="3" xfId="0" applyFont="1" applyFill="1" applyBorder="1" applyAlignment="1" applyProtection="1">
      <alignment vertical="center" wrapText="1"/>
      <protection locked="0"/>
    </xf>
    <xf numFmtId="0" fontId="8" fillId="7" borderId="12" xfId="0" applyFont="1" applyFill="1" applyBorder="1" applyAlignment="1" applyProtection="1">
      <alignment vertical="center" wrapText="1"/>
      <protection locked="0"/>
    </xf>
    <xf numFmtId="44" fontId="8" fillId="3" borderId="2" xfId="0" applyNumberFormat="1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8" fillId="3" borderId="12" xfId="0" applyFont="1" applyFill="1" applyBorder="1" applyAlignment="1" applyProtection="1">
      <alignment vertical="center" wrapText="1"/>
      <protection locked="0"/>
    </xf>
    <xf numFmtId="44" fontId="8" fillId="6" borderId="2" xfId="0" applyNumberFormat="1" applyFont="1" applyFill="1" applyBorder="1" applyAlignment="1" applyProtection="1">
      <alignment vertical="center" wrapText="1"/>
      <protection locked="0"/>
    </xf>
    <xf numFmtId="0" fontId="8" fillId="6" borderId="3" xfId="0" applyFont="1" applyFill="1" applyBorder="1" applyAlignment="1" applyProtection="1">
      <alignment vertical="center" wrapText="1"/>
      <protection locked="0"/>
    </xf>
    <xf numFmtId="0" fontId="8" fillId="6" borderId="14" xfId="0" applyFont="1" applyFill="1" applyBorder="1" applyAlignment="1" applyProtection="1">
      <alignment vertical="center" wrapText="1"/>
      <protection locked="0"/>
    </xf>
    <xf numFmtId="164" fontId="8" fillId="7" borderId="11" xfId="0" applyNumberFormat="1" applyFont="1" applyFill="1" applyBorder="1" applyAlignment="1" applyProtection="1">
      <alignment vertical="center"/>
      <protection locked="0"/>
    </xf>
    <xf numFmtId="0" fontId="8" fillId="7" borderId="5" xfId="0" applyFont="1" applyFill="1" applyBorder="1" applyAlignment="1" applyProtection="1">
      <alignment vertical="center"/>
      <protection locked="0"/>
    </xf>
    <xf numFmtId="0" fontId="8" fillId="7" borderId="10" xfId="0" applyFont="1" applyFill="1" applyBorder="1" applyAlignment="1" applyProtection="1">
      <alignment vertical="center"/>
      <protection locked="0"/>
    </xf>
    <xf numFmtId="164" fontId="8" fillId="3" borderId="4" xfId="0" applyNumberFormat="1" applyFont="1" applyFill="1" applyBorder="1" applyAlignment="1" applyProtection="1">
      <alignment vertical="center"/>
      <protection locked="0"/>
    </xf>
    <xf numFmtId="0" fontId="8" fillId="3" borderId="5" xfId="0" applyFont="1" applyFill="1" applyBorder="1" applyAlignment="1" applyProtection="1">
      <alignment vertical="center"/>
      <protection locked="0"/>
    </xf>
    <xf numFmtId="0" fontId="8" fillId="3" borderId="10" xfId="0" applyFont="1" applyFill="1" applyBorder="1" applyAlignment="1" applyProtection="1">
      <alignment vertical="center"/>
      <protection locked="0"/>
    </xf>
    <xf numFmtId="164" fontId="8" fillId="6" borderId="4" xfId="0" applyNumberFormat="1" applyFont="1" applyFill="1" applyBorder="1" applyAlignment="1" applyProtection="1">
      <alignment vertical="center"/>
      <protection locked="0"/>
    </xf>
    <xf numFmtId="0" fontId="8" fillId="6" borderId="5" xfId="0" applyFont="1" applyFill="1" applyBorder="1" applyAlignment="1" applyProtection="1">
      <alignment vertical="center"/>
      <protection locked="0"/>
    </xf>
    <xf numFmtId="0" fontId="8" fillId="6" borderId="15" xfId="0" applyFont="1" applyFill="1" applyBorder="1" applyAlignment="1" applyProtection="1">
      <alignment vertical="center"/>
      <protection locked="0"/>
    </xf>
    <xf numFmtId="0" fontId="10" fillId="7" borderId="3" xfId="0" applyFont="1" applyFill="1" applyBorder="1" applyAlignment="1" applyProtection="1">
      <alignment vertical="center"/>
      <protection locked="0"/>
    </xf>
    <xf numFmtId="0" fontId="10" fillId="7" borderId="14" xfId="0" applyFont="1" applyFill="1" applyBorder="1" applyAlignment="1" applyProtection="1">
      <alignment vertical="center"/>
      <protection locked="0"/>
    </xf>
    <xf numFmtId="0" fontId="10" fillId="3" borderId="3" xfId="0" applyFont="1" applyFill="1" applyBorder="1" applyAlignment="1" applyProtection="1">
      <alignment vertical="center"/>
      <protection locked="0"/>
    </xf>
    <xf numFmtId="0" fontId="10" fillId="3" borderId="14" xfId="0" applyFont="1" applyFill="1" applyBorder="1" applyAlignment="1" applyProtection="1">
      <alignment vertical="center"/>
      <protection locked="0"/>
    </xf>
    <xf numFmtId="0" fontId="10" fillId="6" borderId="6" xfId="0" applyFont="1" applyFill="1" applyBorder="1" applyAlignment="1" applyProtection="1">
      <alignment vertical="center"/>
      <protection locked="0"/>
    </xf>
    <xf numFmtId="0" fontId="10" fillId="6" borderId="16" xfId="0" applyFont="1" applyFill="1" applyBorder="1" applyAlignment="1" applyProtection="1">
      <alignment vertical="center"/>
      <protection locked="0"/>
    </xf>
    <xf numFmtId="0" fontId="10" fillId="7" borderId="6" xfId="0" applyFont="1" applyFill="1" applyBorder="1" applyAlignment="1" applyProtection="1">
      <alignment vertical="center"/>
      <protection locked="0"/>
    </xf>
    <xf numFmtId="0" fontId="10" fillId="7" borderId="18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0" fillId="3" borderId="18" xfId="0" applyFont="1" applyFill="1" applyBorder="1" applyAlignment="1" applyProtection="1">
      <alignment vertical="center"/>
      <protection locked="0"/>
    </xf>
    <xf numFmtId="0" fontId="10" fillId="6" borderId="18" xfId="0" applyFont="1" applyFill="1" applyBorder="1" applyAlignment="1" applyProtection="1">
      <alignment vertical="center"/>
      <protection locked="0"/>
    </xf>
    <xf numFmtId="44" fontId="8" fillId="8" borderId="2" xfId="0" applyNumberFormat="1" applyFont="1" applyFill="1" applyBorder="1" applyAlignment="1" applyProtection="1">
      <alignment vertical="center" wrapText="1"/>
      <protection locked="0"/>
    </xf>
    <xf numFmtId="0" fontId="8" fillId="8" borderId="3" xfId="0" applyFont="1" applyFill="1" applyBorder="1" applyAlignment="1" applyProtection="1">
      <alignment vertical="center" wrapText="1"/>
      <protection locked="0"/>
    </xf>
    <xf numFmtId="0" fontId="8" fillId="8" borderId="14" xfId="0" applyFont="1" applyFill="1" applyBorder="1" applyAlignment="1" applyProtection="1">
      <alignment vertical="center" wrapText="1"/>
      <protection locked="0"/>
    </xf>
    <xf numFmtId="164" fontId="8" fillId="8" borderId="4" xfId="0" applyNumberFormat="1" applyFont="1" applyFill="1" applyBorder="1" applyAlignment="1" applyProtection="1">
      <alignment vertical="center"/>
      <protection locked="0"/>
    </xf>
    <xf numFmtId="0" fontId="8" fillId="8" borderId="5" xfId="0" applyFont="1" applyFill="1" applyBorder="1" applyAlignment="1" applyProtection="1">
      <alignment vertical="center"/>
      <protection locked="0"/>
    </xf>
    <xf numFmtId="0" fontId="8" fillId="8" borderId="15" xfId="0" applyFont="1" applyFill="1" applyBorder="1" applyAlignment="1" applyProtection="1">
      <alignment vertical="center"/>
      <protection locked="0"/>
    </xf>
    <xf numFmtId="0" fontId="10" fillId="8" borderId="6" xfId="0" applyFont="1" applyFill="1" applyBorder="1" applyAlignment="1" applyProtection="1">
      <alignment vertical="center"/>
      <protection locked="0"/>
    </xf>
    <xf numFmtId="0" fontId="10" fillId="8" borderId="16" xfId="0" applyFont="1" applyFill="1" applyBorder="1" applyAlignment="1" applyProtection="1">
      <alignment vertical="center"/>
      <protection locked="0"/>
    </xf>
    <xf numFmtId="0" fontId="10" fillId="8" borderId="18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44" fontId="3" fillId="2" borderId="0" xfId="0" applyNumberFormat="1" applyFont="1" applyFill="1" applyAlignment="1" applyProtection="1">
      <alignment vertical="center"/>
      <protection locked="0"/>
    </xf>
    <xf numFmtId="44" fontId="3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44" fontId="4" fillId="2" borderId="28" xfId="0" applyNumberFormat="1" applyFont="1" applyFill="1" applyBorder="1" applyAlignment="1" applyProtection="1">
      <alignment vertical="center" wrapText="1"/>
      <protection locked="0"/>
    </xf>
    <xf numFmtId="44" fontId="4" fillId="2" borderId="29" xfId="0" applyNumberFormat="1" applyFont="1" applyFill="1" applyBorder="1" applyAlignment="1" applyProtection="1">
      <alignment vertical="center" wrapText="1"/>
      <protection locked="0"/>
    </xf>
    <xf numFmtId="44" fontId="4" fillId="2" borderId="28" xfId="0" applyNumberFormat="1" applyFont="1" applyFill="1" applyBorder="1" applyAlignment="1" applyProtection="1">
      <alignment vertical="center"/>
      <protection locked="0"/>
    </xf>
    <xf numFmtId="44" fontId="4" fillId="2" borderId="29" xfId="0" applyNumberFormat="1" applyFont="1" applyFill="1" applyBorder="1" applyAlignment="1" applyProtection="1">
      <alignment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vertical="center"/>
    </xf>
    <xf numFmtId="0" fontId="4" fillId="2" borderId="25" xfId="0" applyFont="1" applyFill="1" applyBorder="1" applyAlignment="1" applyProtection="1">
      <alignment vertical="center"/>
    </xf>
    <xf numFmtId="0" fontId="4" fillId="2" borderId="26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 wrapText="1"/>
    </xf>
    <xf numFmtId="3" fontId="4" fillId="2" borderId="14" xfId="0" applyNumberFormat="1" applyFont="1" applyFill="1" applyBorder="1" applyAlignment="1" applyProtection="1">
      <alignment horizontal="right" vertical="center" wrapText="1"/>
    </xf>
    <xf numFmtId="0" fontId="4" fillId="4" borderId="21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vertical="center"/>
    </xf>
    <xf numFmtId="0" fontId="4" fillId="4" borderId="22" xfId="0" applyFont="1" applyFill="1" applyBorder="1" applyAlignment="1" applyProtection="1">
      <alignment vertical="center" wrapText="1"/>
    </xf>
    <xf numFmtId="3" fontId="4" fillId="4" borderId="23" xfId="0" applyNumberFormat="1" applyFont="1" applyFill="1" applyBorder="1" applyAlignment="1" applyProtection="1">
      <alignment horizontal="righ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/>
    </xf>
    <xf numFmtId="0" fontId="5" fillId="0" borderId="9" xfId="0" applyFont="1" applyBorder="1" applyProtection="1"/>
    <xf numFmtId="0" fontId="5" fillId="0" borderId="9" xfId="0" applyFont="1" applyBorder="1" applyAlignment="1" applyProtection="1">
      <alignment horizontal="left"/>
    </xf>
    <xf numFmtId="165" fontId="6" fillId="0" borderId="14" xfId="1" applyNumberFormat="1" applyFont="1" applyFill="1" applyBorder="1" applyAlignment="1" applyProtection="1">
      <alignment horizontal="center"/>
    </xf>
    <xf numFmtId="0" fontId="3" fillId="2" borderId="17" xfId="0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/>
    </xf>
    <xf numFmtId="0" fontId="5" fillId="0" borderId="7" xfId="0" applyFont="1" applyBorder="1" applyProtection="1"/>
    <xf numFmtId="0" fontId="6" fillId="0" borderId="8" xfId="0" applyFont="1" applyBorder="1" applyAlignment="1" applyProtection="1">
      <alignment horizontal="left"/>
    </xf>
    <xf numFmtId="165" fontId="6" fillId="0" borderId="18" xfId="1" applyNumberFormat="1" applyFont="1" applyFill="1" applyBorder="1" applyAlignment="1" applyProtection="1">
      <alignment horizontal="center"/>
    </xf>
    <xf numFmtId="0" fontId="6" fillId="0" borderId="7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center"/>
    </xf>
    <xf numFmtId="0" fontId="6" fillId="0" borderId="7" xfId="0" applyFont="1" applyBorder="1" applyProtection="1"/>
    <xf numFmtId="0" fontId="3" fillId="2" borderId="7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vertical="center"/>
    </xf>
    <xf numFmtId="3" fontId="3" fillId="2" borderId="18" xfId="0" applyNumberFormat="1" applyFont="1" applyFill="1" applyBorder="1" applyAlignment="1" applyProtection="1">
      <alignment horizontal="right" vertical="center"/>
    </xf>
    <xf numFmtId="0" fontId="8" fillId="5" borderId="7" xfId="0" applyFont="1" applyFill="1" applyBorder="1" applyAlignment="1" applyProtection="1">
      <alignment horizontal="center" vertical="center"/>
    </xf>
    <xf numFmtId="3" fontId="8" fillId="5" borderId="18" xfId="0" applyNumberFormat="1" applyFont="1" applyFill="1" applyBorder="1" applyAlignment="1" applyProtection="1">
      <alignment horizontal="right" vertical="center"/>
    </xf>
    <xf numFmtId="0" fontId="8" fillId="2" borderId="7" xfId="0" applyFont="1" applyFill="1" applyBorder="1" applyAlignment="1" applyProtection="1">
      <alignment vertical="center"/>
    </xf>
    <xf numFmtId="0" fontId="8" fillId="2" borderId="18" xfId="0" applyFont="1" applyFill="1" applyBorder="1" applyAlignment="1" applyProtection="1">
      <alignment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vertical="center"/>
    </xf>
    <xf numFmtId="0" fontId="8" fillId="2" borderId="20" xfId="0" applyFont="1" applyFill="1" applyBorder="1" applyAlignment="1" applyProtection="1">
      <alignment vertical="center"/>
    </xf>
    <xf numFmtId="0" fontId="10" fillId="7" borderId="2" xfId="0" applyNumberFormat="1" applyFont="1" applyFill="1" applyBorder="1" applyAlignment="1" applyProtection="1">
      <alignment vertical="center"/>
    </xf>
    <xf numFmtId="0" fontId="10" fillId="7" borderId="17" xfId="0" applyNumberFormat="1" applyFont="1" applyFill="1" applyBorder="1" applyAlignment="1" applyProtection="1">
      <alignment vertical="center"/>
    </xf>
    <xf numFmtId="0" fontId="10" fillId="7" borderId="17" xfId="0" applyNumberFormat="1" applyFont="1" applyFill="1" applyBorder="1" applyAlignment="1" applyProtection="1">
      <alignment horizontal="right" vertical="center"/>
    </xf>
    <xf numFmtId="44" fontId="8" fillId="7" borderId="17" xfId="2" applyFont="1" applyFill="1" applyBorder="1" applyAlignment="1" applyProtection="1">
      <alignment vertical="center"/>
    </xf>
    <xf numFmtId="0" fontId="10" fillId="3" borderId="2" xfId="0" applyNumberFormat="1" applyFont="1" applyFill="1" applyBorder="1" applyAlignment="1" applyProtection="1">
      <alignment vertical="center"/>
    </xf>
    <xf numFmtId="0" fontId="10" fillId="3" borderId="17" xfId="0" applyNumberFormat="1" applyFont="1" applyFill="1" applyBorder="1" applyAlignment="1" applyProtection="1">
      <alignment vertical="center"/>
    </xf>
    <xf numFmtId="0" fontId="10" fillId="3" borderId="17" xfId="0" applyNumberFormat="1" applyFont="1" applyFill="1" applyBorder="1" applyAlignment="1" applyProtection="1">
      <alignment horizontal="right" vertical="center"/>
    </xf>
    <xf numFmtId="44" fontId="8" fillId="3" borderId="17" xfId="2" applyFont="1" applyFill="1" applyBorder="1" applyAlignment="1" applyProtection="1">
      <alignment vertical="center"/>
    </xf>
    <xf numFmtId="0" fontId="10" fillId="6" borderId="13" xfId="0" applyNumberFormat="1" applyFont="1" applyFill="1" applyBorder="1" applyAlignment="1" applyProtection="1">
      <alignment vertical="center"/>
    </xf>
    <xf numFmtId="0" fontId="10" fillId="6" borderId="8" xfId="0" applyNumberFormat="1" applyFont="1" applyFill="1" applyBorder="1" applyAlignment="1" applyProtection="1">
      <alignment vertical="center"/>
    </xf>
    <xf numFmtId="0" fontId="10" fillId="6" borderId="8" xfId="0" applyNumberFormat="1" applyFont="1" applyFill="1" applyBorder="1" applyAlignment="1" applyProtection="1">
      <alignment horizontal="right" vertical="center"/>
    </xf>
    <xf numFmtId="44" fontId="8" fillId="6" borderId="8" xfId="2" applyFont="1" applyFill="1" applyBorder="1" applyAlignment="1" applyProtection="1">
      <alignment vertical="center"/>
    </xf>
    <xf numFmtId="0" fontId="10" fillId="8" borderId="13" xfId="0" applyNumberFormat="1" applyFont="1" applyFill="1" applyBorder="1" applyAlignment="1" applyProtection="1">
      <alignment vertical="center"/>
    </xf>
    <xf numFmtId="0" fontId="10" fillId="8" borderId="8" xfId="0" applyNumberFormat="1" applyFont="1" applyFill="1" applyBorder="1" applyAlignment="1" applyProtection="1">
      <alignment vertical="center"/>
    </xf>
    <xf numFmtId="0" fontId="10" fillId="8" borderId="8" xfId="0" applyNumberFormat="1" applyFont="1" applyFill="1" applyBorder="1" applyAlignment="1" applyProtection="1">
      <alignment horizontal="right" vertical="center"/>
    </xf>
    <xf numFmtId="44" fontId="8" fillId="8" borderId="8" xfId="2" applyFont="1" applyFill="1" applyBorder="1" applyAlignment="1" applyProtection="1">
      <alignment vertical="center"/>
    </xf>
    <xf numFmtId="44" fontId="8" fillId="7" borderId="7" xfId="2" applyFont="1" applyFill="1" applyBorder="1" applyAlignment="1" applyProtection="1">
      <alignment vertical="center"/>
    </xf>
    <xf numFmtId="44" fontId="8" fillId="7" borderId="18" xfId="2" applyFont="1" applyFill="1" applyBorder="1" applyAlignment="1" applyProtection="1">
      <alignment vertical="center"/>
    </xf>
    <xf numFmtId="44" fontId="8" fillId="3" borderId="7" xfId="2" applyFont="1" applyFill="1" applyBorder="1" applyAlignment="1" applyProtection="1">
      <alignment vertical="center"/>
    </xf>
    <xf numFmtId="44" fontId="8" fillId="3" borderId="18" xfId="2" applyFont="1" applyFill="1" applyBorder="1" applyAlignment="1" applyProtection="1">
      <alignment vertical="center"/>
    </xf>
    <xf numFmtId="44" fontId="8" fillId="6" borderId="7" xfId="2" applyFont="1" applyFill="1" applyBorder="1" applyAlignment="1" applyProtection="1">
      <alignment vertical="center"/>
    </xf>
    <xf numFmtId="44" fontId="8" fillId="6" borderId="18" xfId="2" applyFont="1" applyFill="1" applyBorder="1" applyAlignment="1" applyProtection="1">
      <alignment vertical="center"/>
    </xf>
    <xf numFmtId="44" fontId="8" fillId="8" borderId="7" xfId="2" applyFont="1" applyFill="1" applyBorder="1" applyAlignment="1" applyProtection="1">
      <alignment vertical="center"/>
    </xf>
    <xf numFmtId="44" fontId="8" fillId="8" borderId="18" xfId="2" applyFont="1" applyFill="1" applyBorder="1" applyAlignment="1" applyProtection="1">
      <alignment vertical="center"/>
    </xf>
    <xf numFmtId="44" fontId="10" fillId="7" borderId="17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vertical="center"/>
    </xf>
    <xf numFmtId="0" fontId="10" fillId="7" borderId="18" xfId="0" applyFont="1" applyFill="1" applyBorder="1" applyAlignment="1" applyProtection="1">
      <alignment vertical="center"/>
    </xf>
    <xf numFmtId="44" fontId="10" fillId="3" borderId="17" xfId="0" applyNumberFormat="1" applyFont="1" applyFill="1" applyBorder="1" applyAlignment="1" applyProtection="1">
      <alignment vertical="center"/>
    </xf>
    <xf numFmtId="0" fontId="10" fillId="3" borderId="7" xfId="0" applyFont="1" applyFill="1" applyBorder="1" applyAlignment="1" applyProtection="1">
      <alignment vertical="center"/>
    </xf>
    <xf numFmtId="0" fontId="10" fillId="3" borderId="18" xfId="0" applyFont="1" applyFill="1" applyBorder="1" applyAlignment="1" applyProtection="1">
      <alignment vertical="center"/>
    </xf>
    <xf numFmtId="44" fontId="10" fillId="6" borderId="8" xfId="0" applyNumberFormat="1" applyFont="1" applyFill="1" applyBorder="1" applyAlignment="1" applyProtection="1">
      <alignment vertical="center"/>
    </xf>
    <xf numFmtId="0" fontId="10" fillId="6" borderId="7" xfId="0" applyFont="1" applyFill="1" applyBorder="1" applyAlignment="1" applyProtection="1">
      <alignment vertical="center"/>
    </xf>
    <xf numFmtId="0" fontId="10" fillId="6" borderId="18" xfId="0" applyFont="1" applyFill="1" applyBorder="1" applyAlignment="1" applyProtection="1">
      <alignment vertical="center"/>
    </xf>
    <xf numFmtId="44" fontId="10" fillId="8" borderId="8" xfId="0" applyNumberFormat="1" applyFont="1" applyFill="1" applyBorder="1" applyAlignment="1" applyProtection="1">
      <alignment vertical="center"/>
    </xf>
    <xf numFmtId="0" fontId="10" fillId="8" borderId="7" xfId="0" applyFont="1" applyFill="1" applyBorder="1" applyAlignment="1" applyProtection="1">
      <alignment vertical="center"/>
    </xf>
    <xf numFmtId="0" fontId="10" fillId="8" borderId="18" xfId="0" applyFont="1" applyFill="1" applyBorder="1" applyAlignment="1" applyProtection="1">
      <alignment vertical="center"/>
    </xf>
    <xf numFmtId="44" fontId="10" fillId="7" borderId="17" xfId="2" applyFont="1" applyFill="1" applyBorder="1" applyAlignment="1" applyProtection="1">
      <alignment vertical="center"/>
    </xf>
    <xf numFmtId="44" fontId="10" fillId="7" borderId="7" xfId="2" applyFont="1" applyFill="1" applyBorder="1" applyAlignment="1" applyProtection="1">
      <alignment vertical="center"/>
    </xf>
    <xf numFmtId="44" fontId="10" fillId="7" borderId="18" xfId="2" applyFont="1" applyFill="1" applyBorder="1" applyAlignment="1" applyProtection="1">
      <alignment vertical="center"/>
    </xf>
    <xf numFmtId="44" fontId="10" fillId="3" borderId="17" xfId="2" applyFont="1" applyFill="1" applyBorder="1" applyAlignment="1" applyProtection="1">
      <alignment vertical="center"/>
    </xf>
    <xf numFmtId="44" fontId="10" fillId="3" borderId="7" xfId="2" applyFont="1" applyFill="1" applyBorder="1" applyAlignment="1" applyProtection="1">
      <alignment vertical="center"/>
    </xf>
    <xf numFmtId="44" fontId="10" fillId="3" borderId="18" xfId="2" applyFont="1" applyFill="1" applyBorder="1" applyAlignment="1" applyProtection="1">
      <alignment vertical="center"/>
    </xf>
    <xf numFmtId="44" fontId="10" fillId="6" borderId="8" xfId="2" applyFont="1" applyFill="1" applyBorder="1" applyAlignment="1" applyProtection="1">
      <alignment vertical="center"/>
    </xf>
    <xf numFmtId="44" fontId="10" fillId="6" borderId="7" xfId="2" applyFont="1" applyFill="1" applyBorder="1" applyAlignment="1" applyProtection="1">
      <alignment vertical="center"/>
    </xf>
    <xf numFmtId="44" fontId="10" fillId="6" borderId="18" xfId="2" applyFont="1" applyFill="1" applyBorder="1" applyAlignment="1" applyProtection="1">
      <alignment vertical="center"/>
    </xf>
    <xf numFmtId="44" fontId="10" fillId="8" borderId="8" xfId="2" applyFont="1" applyFill="1" applyBorder="1" applyAlignment="1" applyProtection="1">
      <alignment vertical="center"/>
    </xf>
    <xf numFmtId="44" fontId="10" fillId="8" borderId="7" xfId="2" applyFont="1" applyFill="1" applyBorder="1" applyAlignment="1" applyProtection="1">
      <alignment vertical="center"/>
    </xf>
    <xf numFmtId="44" fontId="10" fillId="8" borderId="18" xfId="2" applyFont="1" applyFill="1" applyBorder="1" applyAlignment="1" applyProtection="1">
      <alignment vertical="center"/>
    </xf>
    <xf numFmtId="44" fontId="10" fillId="7" borderId="7" xfId="0" applyNumberFormat="1" applyFont="1" applyFill="1" applyBorder="1" applyAlignment="1" applyProtection="1">
      <alignment vertical="center"/>
    </xf>
    <xf numFmtId="44" fontId="10" fillId="7" borderId="18" xfId="0" applyNumberFormat="1" applyFont="1" applyFill="1" applyBorder="1" applyAlignment="1" applyProtection="1">
      <alignment vertical="center"/>
    </xf>
    <xf numFmtId="44" fontId="10" fillId="3" borderId="7" xfId="0" applyNumberFormat="1" applyFont="1" applyFill="1" applyBorder="1" applyAlignment="1" applyProtection="1">
      <alignment vertical="center"/>
    </xf>
    <xf numFmtId="44" fontId="10" fillId="3" borderId="18" xfId="0" applyNumberFormat="1" applyFont="1" applyFill="1" applyBorder="1" applyAlignment="1" applyProtection="1">
      <alignment vertical="center"/>
    </xf>
    <xf numFmtId="44" fontId="10" fillId="6" borderId="7" xfId="0" applyNumberFormat="1" applyFont="1" applyFill="1" applyBorder="1" applyAlignment="1" applyProtection="1">
      <alignment vertical="center"/>
    </xf>
    <xf numFmtId="44" fontId="10" fillId="6" borderId="18" xfId="0" applyNumberFormat="1" applyFont="1" applyFill="1" applyBorder="1" applyAlignment="1" applyProtection="1">
      <alignment vertical="center"/>
    </xf>
    <xf numFmtId="44" fontId="10" fillId="8" borderId="7" xfId="0" applyNumberFormat="1" applyFont="1" applyFill="1" applyBorder="1" applyAlignment="1" applyProtection="1">
      <alignment vertical="center"/>
    </xf>
    <xf numFmtId="44" fontId="10" fillId="8" borderId="18" xfId="0" applyNumberFormat="1" applyFont="1" applyFill="1" applyBorder="1" applyAlignment="1" applyProtection="1">
      <alignment vertical="center"/>
    </xf>
    <xf numFmtId="44" fontId="8" fillId="7" borderId="17" xfId="0" applyNumberFormat="1" applyFont="1" applyFill="1" applyBorder="1" applyAlignment="1" applyProtection="1">
      <alignment vertical="center"/>
    </xf>
    <xf numFmtId="44" fontId="8" fillId="3" borderId="17" xfId="0" applyNumberFormat="1" applyFont="1" applyFill="1" applyBorder="1" applyAlignment="1" applyProtection="1">
      <alignment vertical="center"/>
    </xf>
    <xf numFmtId="44" fontId="8" fillId="6" borderId="8" xfId="0" applyNumberFormat="1" applyFont="1" applyFill="1" applyBorder="1" applyAlignment="1" applyProtection="1">
      <alignment vertical="center"/>
    </xf>
    <xf numFmtId="44" fontId="8" fillId="8" borderId="8" xfId="0" applyNumberFormat="1" applyFont="1" applyFill="1" applyBorder="1" applyAlignment="1" applyProtection="1">
      <alignment vertical="center"/>
    </xf>
    <xf numFmtId="44" fontId="8" fillId="7" borderId="19" xfId="0" applyNumberFormat="1" applyFont="1" applyFill="1" applyBorder="1" applyAlignment="1" applyProtection="1">
      <alignment vertical="center"/>
    </xf>
    <xf numFmtId="0" fontId="10" fillId="7" borderId="1" xfId="0" applyFont="1" applyFill="1" applyBorder="1" applyAlignment="1" applyProtection="1">
      <alignment vertical="center"/>
    </xf>
    <xf numFmtId="0" fontId="10" fillId="7" borderId="20" xfId="0" applyFont="1" applyFill="1" applyBorder="1" applyAlignment="1" applyProtection="1">
      <alignment vertical="center"/>
    </xf>
    <xf numFmtId="44" fontId="8" fillId="3" borderId="19" xfId="0" applyNumberFormat="1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vertical="center"/>
    </xf>
    <xf numFmtId="0" fontId="10" fillId="3" borderId="20" xfId="0" applyFont="1" applyFill="1" applyBorder="1" applyAlignment="1" applyProtection="1">
      <alignment vertical="center"/>
    </xf>
    <xf numFmtId="44" fontId="8" fillId="6" borderId="30" xfId="0" applyNumberFormat="1" applyFont="1" applyFill="1" applyBorder="1" applyAlignment="1" applyProtection="1">
      <alignment vertical="center"/>
    </xf>
    <xf numFmtId="0" fontId="10" fillId="6" borderId="1" xfId="0" applyFont="1" applyFill="1" applyBorder="1" applyAlignment="1" applyProtection="1">
      <alignment vertical="center"/>
    </xf>
    <xf numFmtId="0" fontId="10" fillId="6" borderId="20" xfId="0" applyFont="1" applyFill="1" applyBorder="1" applyAlignment="1" applyProtection="1">
      <alignment vertical="center"/>
    </xf>
    <xf numFmtId="44" fontId="8" fillId="8" borderId="30" xfId="0" applyNumberFormat="1" applyFont="1" applyFill="1" applyBorder="1" applyAlignment="1" applyProtection="1">
      <alignment vertical="center"/>
    </xf>
    <xf numFmtId="0" fontId="10" fillId="8" borderId="1" xfId="0" applyFont="1" applyFill="1" applyBorder="1" applyAlignment="1" applyProtection="1">
      <alignment vertical="center"/>
    </xf>
    <xf numFmtId="0" fontId="10" fillId="8" borderId="2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horizontal="left" vertical="center"/>
    </xf>
    <xf numFmtId="0" fontId="8" fillId="7" borderId="27" xfId="0" applyNumberFormat="1" applyFont="1" applyFill="1" applyBorder="1" applyAlignment="1" applyProtection="1">
      <alignment horizontal="center" vertical="center"/>
      <protection locked="0"/>
    </xf>
    <xf numFmtId="0" fontId="8" fillId="7" borderId="28" xfId="0" applyNumberFormat="1" applyFont="1" applyFill="1" applyBorder="1" applyAlignment="1" applyProtection="1">
      <alignment horizontal="center" vertical="center"/>
      <protection locked="0"/>
    </xf>
    <xf numFmtId="0" fontId="8" fillId="7" borderId="29" xfId="0" applyNumberFormat="1" applyFont="1" applyFill="1" applyBorder="1" applyAlignment="1" applyProtection="1">
      <alignment horizontal="center" vertical="center"/>
      <protection locked="0"/>
    </xf>
    <xf numFmtId="0" fontId="8" fillId="3" borderId="27" xfId="0" applyNumberFormat="1" applyFont="1" applyFill="1" applyBorder="1" applyAlignment="1" applyProtection="1">
      <alignment horizontal="center" vertical="center"/>
      <protection locked="0"/>
    </xf>
    <xf numFmtId="0" fontId="8" fillId="3" borderId="28" xfId="0" applyNumberFormat="1" applyFont="1" applyFill="1" applyBorder="1" applyAlignment="1" applyProtection="1">
      <alignment horizontal="center" vertical="center"/>
      <protection locked="0"/>
    </xf>
    <xf numFmtId="0" fontId="8" fillId="3" borderId="29" xfId="0" applyNumberFormat="1" applyFont="1" applyFill="1" applyBorder="1" applyAlignment="1" applyProtection="1">
      <alignment horizontal="center" vertical="center"/>
      <protection locked="0"/>
    </xf>
    <xf numFmtId="0" fontId="8" fillId="6" borderId="27" xfId="0" applyNumberFormat="1" applyFont="1" applyFill="1" applyBorder="1" applyAlignment="1" applyProtection="1">
      <alignment horizontal="center" vertical="center"/>
      <protection locked="0"/>
    </xf>
    <xf numFmtId="0" fontId="8" fillId="6" borderId="28" xfId="0" applyNumberFormat="1" applyFont="1" applyFill="1" applyBorder="1" applyAlignment="1" applyProtection="1">
      <alignment horizontal="center" vertical="center"/>
      <protection locked="0"/>
    </xf>
    <xf numFmtId="0" fontId="8" fillId="6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top" wrapText="1"/>
    </xf>
    <xf numFmtId="0" fontId="8" fillId="8" borderId="27" xfId="0" applyNumberFormat="1" applyFont="1" applyFill="1" applyBorder="1" applyAlignment="1" applyProtection="1">
      <alignment horizontal="center" vertical="center"/>
      <protection locked="0"/>
    </xf>
    <xf numFmtId="0" fontId="8" fillId="8" borderId="28" xfId="0" applyNumberFormat="1" applyFont="1" applyFill="1" applyBorder="1" applyAlignment="1" applyProtection="1">
      <alignment horizontal="center" vertical="center"/>
      <protection locked="0"/>
    </xf>
    <xf numFmtId="0" fontId="8" fillId="8" borderId="29" xfId="0" applyNumberFormat="1" applyFont="1" applyFill="1" applyBorder="1" applyAlignment="1" applyProtection="1">
      <alignment horizontal="center" vertical="center"/>
      <protection locked="0"/>
    </xf>
    <xf numFmtId="44" fontId="9" fillId="0" borderId="27" xfId="0" applyNumberFormat="1" applyFont="1" applyFill="1" applyBorder="1" applyAlignment="1" applyProtection="1">
      <alignment horizontal="left" vertical="center"/>
      <protection locked="0"/>
    </xf>
    <xf numFmtId="44" fontId="9" fillId="0" borderId="28" xfId="0" applyNumberFormat="1" applyFont="1" applyFill="1" applyBorder="1" applyAlignment="1" applyProtection="1">
      <alignment horizontal="left" vertical="center"/>
      <protection locked="0"/>
    </xf>
    <xf numFmtId="44" fontId="9" fillId="0" borderId="29" xfId="0" applyNumberFormat="1" applyFont="1" applyFill="1" applyBorder="1" applyAlignment="1" applyProtection="1">
      <alignment horizontal="left" vertical="center"/>
      <protection locked="0"/>
    </xf>
    <xf numFmtId="0" fontId="8" fillId="2" borderId="27" xfId="0" applyFont="1" applyFill="1" applyBorder="1" applyAlignment="1" applyProtection="1">
      <alignment horizontal="left" vertical="center" wrapText="1"/>
    </xf>
    <xf numFmtId="0" fontId="8" fillId="2" borderId="29" xfId="0" applyFont="1" applyFill="1" applyBorder="1" applyAlignment="1" applyProtection="1">
      <alignment horizontal="left" vertical="center" wrapText="1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44" fontId="4" fillId="2" borderId="27" xfId="0" applyNumberFormat="1" applyFont="1" applyFill="1" applyBorder="1" applyAlignment="1" applyProtection="1">
      <alignment horizontal="left" vertical="center" wrapText="1"/>
    </xf>
    <xf numFmtId="44" fontId="4" fillId="2" borderId="28" xfId="0" applyNumberFormat="1" applyFont="1" applyFill="1" applyBorder="1" applyAlignment="1" applyProtection="1">
      <alignment horizontal="left" vertical="center" wrapText="1"/>
    </xf>
    <xf numFmtId="0" fontId="4" fillId="2" borderId="27" xfId="0" applyFont="1" applyFill="1" applyBorder="1" applyAlignment="1" applyProtection="1">
      <alignment horizontal="left" vertical="center" wrapText="1"/>
    </xf>
    <xf numFmtId="0" fontId="4" fillId="2" borderId="29" xfId="0" applyFont="1" applyFill="1" applyBorder="1" applyAlignment="1" applyProtection="1">
      <alignment horizontal="left" vertic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Medium9"/>
  <colors>
    <mruColors>
      <color rgb="FFF8A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zoomScale="110" zoomScaleNormal="110" workbookViewId="0">
      <selection sqref="A1:D1"/>
    </sheetView>
  </sheetViews>
  <sheetFormatPr baseColWidth="10" defaultColWidth="28.42578125" defaultRowHeight="11.25" x14ac:dyDescent="0.25"/>
  <cols>
    <col min="1" max="1" width="5.140625" style="44" customWidth="1"/>
    <col min="2" max="2" width="15" style="44" customWidth="1"/>
    <col min="3" max="3" width="34.28515625" style="39" customWidth="1"/>
    <col min="4" max="4" width="28.85546875" style="40" customWidth="1"/>
    <col min="5" max="5" width="17.85546875" style="40" customWidth="1"/>
    <col min="6" max="6" width="13.28515625" style="41" customWidth="1"/>
    <col min="7" max="8" width="10.85546875" style="39" customWidth="1"/>
    <col min="9" max="9" width="13.28515625" style="41" customWidth="1"/>
    <col min="10" max="11" width="10.85546875" style="39" customWidth="1"/>
    <col min="12" max="12" width="13.28515625" style="41" customWidth="1"/>
    <col min="13" max="14" width="10.85546875" style="39" customWidth="1"/>
    <col min="15" max="15" width="13.28515625" style="41" customWidth="1"/>
    <col min="16" max="17" width="10.85546875" style="39" customWidth="1"/>
    <col min="18" max="16384" width="28.42578125" style="39"/>
  </cols>
  <sheetData>
    <row r="1" spans="1:17" ht="26.25" customHeight="1" x14ac:dyDescent="0.25">
      <c r="A1" s="168" t="s">
        <v>61</v>
      </c>
      <c r="B1" s="168"/>
      <c r="C1" s="168"/>
      <c r="D1" s="168"/>
      <c r="E1" s="51"/>
    </row>
    <row r="2" spans="1:17" s="43" customFormat="1" ht="30" customHeight="1" x14ac:dyDescent="0.25">
      <c r="A2" s="178" t="s">
        <v>60</v>
      </c>
      <c r="B2" s="178"/>
      <c r="C2" s="178"/>
      <c r="D2" s="178"/>
      <c r="E2" s="178"/>
      <c r="F2" s="42"/>
      <c r="I2" s="42"/>
      <c r="L2" s="42"/>
      <c r="O2" s="42"/>
    </row>
    <row r="3" spans="1:17" s="43" customFormat="1" ht="13.5" thickBot="1" x14ac:dyDescent="0.3">
      <c r="A3" s="178" t="s">
        <v>62</v>
      </c>
      <c r="B3" s="178"/>
      <c r="C3" s="178"/>
      <c r="D3" s="178"/>
      <c r="E3" s="52"/>
      <c r="F3" s="42"/>
      <c r="I3" s="42"/>
      <c r="L3" s="42"/>
      <c r="O3" s="42"/>
    </row>
    <row r="4" spans="1:17" ht="24.75" customHeight="1" thickBot="1" x14ac:dyDescent="0.3">
      <c r="A4" s="53"/>
      <c r="B4" s="53"/>
      <c r="C4" s="54"/>
      <c r="D4" s="51"/>
      <c r="E4" s="51"/>
      <c r="F4" s="182" t="s">
        <v>59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</row>
    <row r="5" spans="1:17" ht="17.25" customHeight="1" thickBot="1" x14ac:dyDescent="0.3">
      <c r="A5" s="55"/>
      <c r="B5" s="56"/>
      <c r="C5" s="57"/>
      <c r="D5" s="58"/>
      <c r="E5" s="59"/>
      <c r="F5" s="169">
        <v>2027</v>
      </c>
      <c r="G5" s="170"/>
      <c r="H5" s="171"/>
      <c r="I5" s="172">
        <v>2028</v>
      </c>
      <c r="J5" s="173"/>
      <c r="K5" s="174"/>
      <c r="L5" s="175">
        <v>2029</v>
      </c>
      <c r="M5" s="176"/>
      <c r="N5" s="177"/>
      <c r="O5" s="179" t="s">
        <v>70</v>
      </c>
      <c r="P5" s="180"/>
      <c r="Q5" s="181"/>
    </row>
    <row r="6" spans="1:17" ht="38.25" customHeight="1" x14ac:dyDescent="0.25">
      <c r="A6" s="60" t="s">
        <v>0</v>
      </c>
      <c r="B6" s="61" t="s">
        <v>1</v>
      </c>
      <c r="C6" s="62" t="s">
        <v>2</v>
      </c>
      <c r="D6" s="63" t="s">
        <v>3</v>
      </c>
      <c r="E6" s="64" t="s">
        <v>32</v>
      </c>
      <c r="F6" s="1" t="s">
        <v>4</v>
      </c>
      <c r="G6" s="2" t="s">
        <v>5</v>
      </c>
      <c r="H6" s="3" t="s">
        <v>6</v>
      </c>
      <c r="I6" s="4" t="s">
        <v>4</v>
      </c>
      <c r="J6" s="5" t="s">
        <v>5</v>
      </c>
      <c r="K6" s="6" t="s">
        <v>6</v>
      </c>
      <c r="L6" s="7" t="s">
        <v>4</v>
      </c>
      <c r="M6" s="8" t="s">
        <v>5</v>
      </c>
      <c r="N6" s="9" t="s">
        <v>6</v>
      </c>
      <c r="O6" s="30" t="s">
        <v>4</v>
      </c>
      <c r="P6" s="31" t="s">
        <v>5</v>
      </c>
      <c r="Q6" s="32" t="s">
        <v>6</v>
      </c>
    </row>
    <row r="7" spans="1:17" ht="27.75" customHeight="1" thickBot="1" x14ac:dyDescent="0.3">
      <c r="A7" s="65"/>
      <c r="B7" s="66"/>
      <c r="C7" s="67"/>
      <c r="D7" s="68"/>
      <c r="E7" s="69"/>
      <c r="F7" s="10"/>
      <c r="G7" s="11"/>
      <c r="H7" s="12"/>
      <c r="I7" s="13"/>
      <c r="J7" s="14"/>
      <c r="K7" s="15"/>
      <c r="L7" s="16"/>
      <c r="M7" s="17"/>
      <c r="N7" s="18"/>
      <c r="O7" s="33"/>
      <c r="P7" s="34"/>
      <c r="Q7" s="35"/>
    </row>
    <row r="8" spans="1:17" ht="17.100000000000001" customHeight="1" x14ac:dyDescent="0.25">
      <c r="A8" s="70" t="s">
        <v>7</v>
      </c>
      <c r="B8" s="71">
        <v>50366276332</v>
      </c>
      <c r="C8" s="72" t="s">
        <v>33</v>
      </c>
      <c r="D8" s="73" t="s">
        <v>34</v>
      </c>
      <c r="E8" s="74">
        <v>20565</v>
      </c>
      <c r="F8" s="96">
        <f>$F$7*E8</f>
        <v>0</v>
      </c>
      <c r="G8" s="19"/>
      <c r="H8" s="20"/>
      <c r="I8" s="100">
        <f t="shared" ref="I8:I27" si="0">$I$7*E8</f>
        <v>0</v>
      </c>
      <c r="J8" s="21"/>
      <c r="K8" s="22"/>
      <c r="L8" s="104">
        <f>$L$7*E8</f>
        <v>0</v>
      </c>
      <c r="M8" s="23"/>
      <c r="N8" s="24"/>
      <c r="O8" s="108">
        <f t="shared" ref="O8:O27" si="1">$O$7*E8</f>
        <v>0</v>
      </c>
      <c r="P8" s="36"/>
      <c r="Q8" s="37"/>
    </row>
    <row r="9" spans="1:17" ht="17.100000000000001" customHeight="1" x14ac:dyDescent="0.25">
      <c r="A9" s="75" t="s">
        <v>8</v>
      </c>
      <c r="B9" s="76">
        <v>50366269965</v>
      </c>
      <c r="C9" s="77" t="s">
        <v>35</v>
      </c>
      <c r="D9" s="78" t="s">
        <v>36</v>
      </c>
      <c r="E9" s="79">
        <v>35561</v>
      </c>
      <c r="F9" s="97">
        <f>$F$7*E9</f>
        <v>0</v>
      </c>
      <c r="G9" s="25"/>
      <c r="H9" s="26"/>
      <c r="I9" s="101">
        <f t="shared" si="0"/>
        <v>0</v>
      </c>
      <c r="J9" s="27"/>
      <c r="K9" s="28"/>
      <c r="L9" s="105">
        <f t="shared" ref="L9:L27" si="2">$L$7*E9</f>
        <v>0</v>
      </c>
      <c r="M9" s="23"/>
      <c r="N9" s="29"/>
      <c r="O9" s="109">
        <f t="shared" si="1"/>
        <v>0</v>
      </c>
      <c r="P9" s="36"/>
      <c r="Q9" s="38"/>
    </row>
    <row r="10" spans="1:17" ht="17.100000000000001" customHeight="1" x14ac:dyDescent="0.25">
      <c r="A10" s="75" t="s">
        <v>9</v>
      </c>
      <c r="B10" s="76">
        <v>50366270300</v>
      </c>
      <c r="C10" s="77" t="s">
        <v>37</v>
      </c>
      <c r="D10" s="80" t="s">
        <v>36</v>
      </c>
      <c r="E10" s="79">
        <v>26903</v>
      </c>
      <c r="F10" s="97">
        <f t="shared" ref="F10:F27" si="3">$F$7*E10</f>
        <v>0</v>
      </c>
      <c r="G10" s="25"/>
      <c r="H10" s="26"/>
      <c r="I10" s="101">
        <f t="shared" si="0"/>
        <v>0</v>
      </c>
      <c r="J10" s="27"/>
      <c r="K10" s="28"/>
      <c r="L10" s="105">
        <f t="shared" si="2"/>
        <v>0</v>
      </c>
      <c r="M10" s="23"/>
      <c r="N10" s="29"/>
      <c r="O10" s="109">
        <f t="shared" si="1"/>
        <v>0</v>
      </c>
      <c r="P10" s="36"/>
      <c r="Q10" s="38"/>
    </row>
    <row r="11" spans="1:17" ht="17.100000000000001" customHeight="1" x14ac:dyDescent="0.25">
      <c r="A11" s="75" t="s">
        <v>10</v>
      </c>
      <c r="B11" s="76">
        <v>50366278528</v>
      </c>
      <c r="C11" s="77" t="s">
        <v>38</v>
      </c>
      <c r="D11" s="80" t="s">
        <v>39</v>
      </c>
      <c r="E11" s="79">
        <v>119423</v>
      </c>
      <c r="F11" s="97">
        <f t="shared" si="3"/>
        <v>0</v>
      </c>
      <c r="G11" s="25"/>
      <c r="H11" s="26"/>
      <c r="I11" s="101">
        <f t="shared" si="0"/>
        <v>0</v>
      </c>
      <c r="J11" s="27"/>
      <c r="K11" s="28"/>
      <c r="L11" s="105">
        <f t="shared" si="2"/>
        <v>0</v>
      </c>
      <c r="M11" s="23"/>
      <c r="N11" s="29"/>
      <c r="O11" s="109">
        <f t="shared" si="1"/>
        <v>0</v>
      </c>
      <c r="P11" s="36"/>
      <c r="Q11" s="38"/>
    </row>
    <row r="12" spans="1:17" ht="17.100000000000001" customHeight="1" x14ac:dyDescent="0.25">
      <c r="A12" s="75" t="s">
        <v>11</v>
      </c>
      <c r="B12" s="76">
        <v>50366277760</v>
      </c>
      <c r="C12" s="77" t="s">
        <v>40</v>
      </c>
      <c r="D12" s="80" t="s">
        <v>41</v>
      </c>
      <c r="E12" s="79">
        <v>112109</v>
      </c>
      <c r="F12" s="98">
        <f>$F$7*E12</f>
        <v>0</v>
      </c>
      <c r="G12" s="25"/>
      <c r="H12" s="26"/>
      <c r="I12" s="102">
        <f t="shared" si="0"/>
        <v>0</v>
      </c>
      <c r="J12" s="27"/>
      <c r="K12" s="28"/>
      <c r="L12" s="106">
        <f t="shared" si="2"/>
        <v>0</v>
      </c>
      <c r="M12" s="23"/>
      <c r="N12" s="29"/>
      <c r="O12" s="110">
        <f t="shared" si="1"/>
        <v>0</v>
      </c>
      <c r="P12" s="36"/>
      <c r="Q12" s="38"/>
    </row>
    <row r="13" spans="1:17" ht="17.100000000000001" customHeight="1" x14ac:dyDescent="0.25">
      <c r="A13" s="75" t="s">
        <v>12</v>
      </c>
      <c r="B13" s="76">
        <v>50366269949</v>
      </c>
      <c r="C13" s="77" t="s">
        <v>42</v>
      </c>
      <c r="D13" s="80" t="s">
        <v>36</v>
      </c>
      <c r="E13" s="79">
        <v>23750</v>
      </c>
      <c r="F13" s="97">
        <f t="shared" si="3"/>
        <v>0</v>
      </c>
      <c r="G13" s="25"/>
      <c r="H13" s="26"/>
      <c r="I13" s="101">
        <f t="shared" si="0"/>
        <v>0</v>
      </c>
      <c r="J13" s="27"/>
      <c r="K13" s="28"/>
      <c r="L13" s="105">
        <f t="shared" si="2"/>
        <v>0</v>
      </c>
      <c r="M13" s="23"/>
      <c r="N13" s="29"/>
      <c r="O13" s="109">
        <f t="shared" si="1"/>
        <v>0</v>
      </c>
      <c r="P13" s="36"/>
      <c r="Q13" s="38"/>
    </row>
    <row r="14" spans="1:17" ht="16.5" customHeight="1" x14ac:dyDescent="0.25">
      <c r="A14" s="75" t="s">
        <v>13</v>
      </c>
      <c r="B14" s="76">
        <v>50366270160</v>
      </c>
      <c r="C14" s="77" t="s">
        <v>43</v>
      </c>
      <c r="D14" s="80" t="s">
        <v>36</v>
      </c>
      <c r="E14" s="79">
        <v>28699</v>
      </c>
      <c r="F14" s="97">
        <f t="shared" si="3"/>
        <v>0</v>
      </c>
      <c r="G14" s="25"/>
      <c r="H14" s="26"/>
      <c r="I14" s="101">
        <f t="shared" si="0"/>
        <v>0</v>
      </c>
      <c r="J14" s="27"/>
      <c r="K14" s="28"/>
      <c r="L14" s="105">
        <f t="shared" si="2"/>
        <v>0</v>
      </c>
      <c r="M14" s="23"/>
      <c r="N14" s="29"/>
      <c r="O14" s="109">
        <f t="shared" si="1"/>
        <v>0</v>
      </c>
      <c r="P14" s="36"/>
      <c r="Q14" s="38"/>
    </row>
    <row r="15" spans="1:17" ht="17.100000000000001" customHeight="1" x14ac:dyDescent="0.25">
      <c r="A15" s="75" t="s">
        <v>14</v>
      </c>
      <c r="B15" s="76">
        <v>50366261747</v>
      </c>
      <c r="C15" s="77" t="s">
        <v>44</v>
      </c>
      <c r="D15" s="80" t="s">
        <v>56</v>
      </c>
      <c r="E15" s="79">
        <v>222049</v>
      </c>
      <c r="F15" s="97">
        <f t="shared" si="3"/>
        <v>0</v>
      </c>
      <c r="G15" s="25"/>
      <c r="H15" s="26"/>
      <c r="I15" s="101">
        <f t="shared" si="0"/>
        <v>0</v>
      </c>
      <c r="J15" s="27"/>
      <c r="K15" s="28"/>
      <c r="L15" s="105">
        <f t="shared" si="2"/>
        <v>0</v>
      </c>
      <c r="M15" s="23"/>
      <c r="N15" s="29"/>
      <c r="O15" s="109">
        <f t="shared" si="1"/>
        <v>0</v>
      </c>
      <c r="P15" s="36"/>
      <c r="Q15" s="38"/>
    </row>
    <row r="16" spans="1:17" ht="17.100000000000001" customHeight="1" x14ac:dyDescent="0.25">
      <c r="A16" s="75" t="s">
        <v>15</v>
      </c>
      <c r="B16" s="76">
        <v>50366269915</v>
      </c>
      <c r="C16" s="77" t="s">
        <v>45</v>
      </c>
      <c r="D16" s="80" t="s">
        <v>36</v>
      </c>
      <c r="E16" s="79">
        <v>30874</v>
      </c>
      <c r="F16" s="97">
        <f t="shared" si="3"/>
        <v>0</v>
      </c>
      <c r="G16" s="25"/>
      <c r="H16" s="26"/>
      <c r="I16" s="101">
        <f t="shared" si="0"/>
        <v>0</v>
      </c>
      <c r="J16" s="27"/>
      <c r="K16" s="28"/>
      <c r="L16" s="105">
        <f t="shared" si="2"/>
        <v>0</v>
      </c>
      <c r="M16" s="23"/>
      <c r="N16" s="29"/>
      <c r="O16" s="109">
        <f t="shared" si="1"/>
        <v>0</v>
      </c>
      <c r="P16" s="36"/>
      <c r="Q16" s="38"/>
    </row>
    <row r="17" spans="1:17" ht="17.100000000000001" customHeight="1" x14ac:dyDescent="0.25">
      <c r="A17" s="75" t="s">
        <v>16</v>
      </c>
      <c r="B17" s="76">
        <v>50366269973</v>
      </c>
      <c r="C17" s="77" t="s">
        <v>46</v>
      </c>
      <c r="D17" s="80" t="s">
        <v>36</v>
      </c>
      <c r="E17" s="79">
        <v>36787</v>
      </c>
      <c r="F17" s="97">
        <f t="shared" si="3"/>
        <v>0</v>
      </c>
      <c r="G17" s="25"/>
      <c r="H17" s="26"/>
      <c r="I17" s="101">
        <f t="shared" si="0"/>
        <v>0</v>
      </c>
      <c r="J17" s="27"/>
      <c r="K17" s="28"/>
      <c r="L17" s="105">
        <f t="shared" si="2"/>
        <v>0</v>
      </c>
      <c r="M17" s="23"/>
      <c r="N17" s="29"/>
      <c r="O17" s="109">
        <f t="shared" si="1"/>
        <v>0</v>
      </c>
      <c r="P17" s="36"/>
      <c r="Q17" s="38"/>
    </row>
    <row r="18" spans="1:17" ht="17.100000000000001" customHeight="1" x14ac:dyDescent="0.25">
      <c r="A18" s="75" t="s">
        <v>17</v>
      </c>
      <c r="B18" s="76">
        <v>50366270318</v>
      </c>
      <c r="C18" s="77" t="s">
        <v>47</v>
      </c>
      <c r="D18" s="80" t="s">
        <v>36</v>
      </c>
      <c r="E18" s="79">
        <v>41527</v>
      </c>
      <c r="F18" s="97">
        <f t="shared" si="3"/>
        <v>0</v>
      </c>
      <c r="G18" s="25"/>
      <c r="H18" s="26"/>
      <c r="I18" s="101">
        <f t="shared" si="0"/>
        <v>0</v>
      </c>
      <c r="J18" s="27"/>
      <c r="K18" s="28"/>
      <c r="L18" s="105">
        <f t="shared" si="2"/>
        <v>0</v>
      </c>
      <c r="M18" s="23"/>
      <c r="N18" s="29"/>
      <c r="O18" s="109">
        <f t="shared" si="1"/>
        <v>0</v>
      </c>
      <c r="P18" s="36"/>
      <c r="Q18" s="38"/>
    </row>
    <row r="19" spans="1:17" ht="17.100000000000001" customHeight="1" x14ac:dyDescent="0.25">
      <c r="A19" s="75" t="s">
        <v>18</v>
      </c>
      <c r="B19" s="76">
        <v>50366261630</v>
      </c>
      <c r="C19" s="77" t="s">
        <v>48</v>
      </c>
      <c r="D19" s="80" t="s">
        <v>36</v>
      </c>
      <c r="E19" s="79">
        <v>233699</v>
      </c>
      <c r="F19" s="97">
        <f t="shared" si="3"/>
        <v>0</v>
      </c>
      <c r="G19" s="25"/>
      <c r="H19" s="26"/>
      <c r="I19" s="101">
        <f t="shared" si="0"/>
        <v>0</v>
      </c>
      <c r="J19" s="27"/>
      <c r="K19" s="28"/>
      <c r="L19" s="105">
        <f t="shared" si="2"/>
        <v>0</v>
      </c>
      <c r="M19" s="23"/>
      <c r="N19" s="29"/>
      <c r="O19" s="109">
        <f t="shared" si="1"/>
        <v>0</v>
      </c>
      <c r="P19" s="36"/>
      <c r="Q19" s="38"/>
    </row>
    <row r="20" spans="1:17" ht="17.100000000000001" customHeight="1" x14ac:dyDescent="0.25">
      <c r="A20" s="75" t="s">
        <v>20</v>
      </c>
      <c r="B20" s="76">
        <v>50366276788</v>
      </c>
      <c r="C20" s="77" t="s">
        <v>49</v>
      </c>
      <c r="D20" s="80" t="s">
        <v>19</v>
      </c>
      <c r="E20" s="79">
        <v>8433</v>
      </c>
      <c r="F20" s="97">
        <f t="shared" si="3"/>
        <v>0</v>
      </c>
      <c r="G20" s="25"/>
      <c r="H20" s="26"/>
      <c r="I20" s="101">
        <f t="shared" si="0"/>
        <v>0</v>
      </c>
      <c r="J20" s="27"/>
      <c r="K20" s="28"/>
      <c r="L20" s="105">
        <f t="shared" si="2"/>
        <v>0</v>
      </c>
      <c r="M20" s="23"/>
      <c r="N20" s="29"/>
      <c r="O20" s="109">
        <f t="shared" si="1"/>
        <v>0</v>
      </c>
      <c r="P20" s="36"/>
      <c r="Q20" s="38"/>
    </row>
    <row r="21" spans="1:17" ht="17.100000000000001" customHeight="1" x14ac:dyDescent="0.25">
      <c r="A21" s="75" t="s">
        <v>22</v>
      </c>
      <c r="B21" s="76">
        <v>50366269957</v>
      </c>
      <c r="C21" s="77" t="s">
        <v>50</v>
      </c>
      <c r="D21" s="80" t="s">
        <v>36</v>
      </c>
      <c r="E21" s="79">
        <v>28375</v>
      </c>
      <c r="F21" s="97">
        <f t="shared" si="3"/>
        <v>0</v>
      </c>
      <c r="G21" s="25"/>
      <c r="H21" s="26"/>
      <c r="I21" s="101">
        <f t="shared" si="0"/>
        <v>0</v>
      </c>
      <c r="J21" s="27"/>
      <c r="K21" s="28"/>
      <c r="L21" s="105">
        <f t="shared" si="2"/>
        <v>0</v>
      </c>
      <c r="M21" s="23"/>
      <c r="N21" s="29"/>
      <c r="O21" s="109">
        <f t="shared" si="1"/>
        <v>0</v>
      </c>
      <c r="P21" s="36"/>
      <c r="Q21" s="38"/>
    </row>
    <row r="22" spans="1:17" ht="17.100000000000001" customHeight="1" x14ac:dyDescent="0.25">
      <c r="A22" s="75" t="s">
        <v>23</v>
      </c>
      <c r="B22" s="76">
        <v>50366258108</v>
      </c>
      <c r="C22" s="77" t="s">
        <v>51</v>
      </c>
      <c r="D22" s="80" t="s">
        <v>57</v>
      </c>
      <c r="E22" s="79">
        <v>78612</v>
      </c>
      <c r="F22" s="97">
        <f t="shared" si="3"/>
        <v>0</v>
      </c>
      <c r="G22" s="25"/>
      <c r="H22" s="26"/>
      <c r="I22" s="101">
        <f t="shared" si="0"/>
        <v>0</v>
      </c>
      <c r="J22" s="27"/>
      <c r="K22" s="28"/>
      <c r="L22" s="105">
        <f t="shared" si="2"/>
        <v>0</v>
      </c>
      <c r="M22" s="23"/>
      <c r="N22" s="29"/>
      <c r="O22" s="109">
        <f t="shared" si="1"/>
        <v>0</v>
      </c>
      <c r="P22" s="36"/>
      <c r="Q22" s="38"/>
    </row>
    <row r="23" spans="1:17" ht="17.100000000000001" customHeight="1" x14ac:dyDescent="0.25">
      <c r="A23" s="75" t="s">
        <v>24</v>
      </c>
      <c r="B23" s="76">
        <v>50366270293</v>
      </c>
      <c r="C23" s="77" t="s">
        <v>52</v>
      </c>
      <c r="D23" s="80" t="s">
        <v>36</v>
      </c>
      <c r="E23" s="79">
        <v>36890</v>
      </c>
      <c r="F23" s="97">
        <f t="shared" si="3"/>
        <v>0</v>
      </c>
      <c r="G23" s="25"/>
      <c r="H23" s="26"/>
      <c r="I23" s="101">
        <f t="shared" si="0"/>
        <v>0</v>
      </c>
      <c r="J23" s="27"/>
      <c r="K23" s="28"/>
      <c r="L23" s="105">
        <f t="shared" si="2"/>
        <v>0</v>
      </c>
      <c r="M23" s="23"/>
      <c r="N23" s="29"/>
      <c r="O23" s="109">
        <f t="shared" si="1"/>
        <v>0</v>
      </c>
      <c r="P23" s="36"/>
      <c r="Q23" s="38"/>
    </row>
    <row r="24" spans="1:17" ht="17.100000000000001" customHeight="1" x14ac:dyDescent="0.25">
      <c r="A24" s="75" t="s">
        <v>25</v>
      </c>
      <c r="B24" s="76">
        <v>50366269931</v>
      </c>
      <c r="C24" s="77" t="s">
        <v>53</v>
      </c>
      <c r="D24" s="80" t="s">
        <v>36</v>
      </c>
      <c r="E24" s="79">
        <v>36185</v>
      </c>
      <c r="F24" s="97">
        <f t="shared" si="3"/>
        <v>0</v>
      </c>
      <c r="G24" s="25"/>
      <c r="H24" s="26"/>
      <c r="I24" s="101">
        <f t="shared" si="0"/>
        <v>0</v>
      </c>
      <c r="J24" s="27"/>
      <c r="K24" s="28"/>
      <c r="L24" s="105">
        <f t="shared" si="2"/>
        <v>0</v>
      </c>
      <c r="M24" s="23"/>
      <c r="N24" s="29"/>
      <c r="O24" s="109">
        <f t="shared" si="1"/>
        <v>0</v>
      </c>
      <c r="P24" s="36"/>
      <c r="Q24" s="38"/>
    </row>
    <row r="25" spans="1:17" ht="17.100000000000001" customHeight="1" x14ac:dyDescent="0.25">
      <c r="A25" s="75" t="s">
        <v>26</v>
      </c>
      <c r="B25" s="76">
        <v>50366269981</v>
      </c>
      <c r="C25" s="77" t="s">
        <v>54</v>
      </c>
      <c r="D25" s="80" t="s">
        <v>36</v>
      </c>
      <c r="E25" s="79">
        <v>29985</v>
      </c>
      <c r="F25" s="97">
        <f t="shared" si="3"/>
        <v>0</v>
      </c>
      <c r="G25" s="25"/>
      <c r="H25" s="26"/>
      <c r="I25" s="101">
        <f t="shared" si="0"/>
        <v>0</v>
      </c>
      <c r="J25" s="27"/>
      <c r="K25" s="28"/>
      <c r="L25" s="105">
        <f t="shared" si="2"/>
        <v>0</v>
      </c>
      <c r="M25" s="23"/>
      <c r="N25" s="29"/>
      <c r="O25" s="109">
        <f t="shared" si="1"/>
        <v>0</v>
      </c>
      <c r="P25" s="36"/>
      <c r="Q25" s="38"/>
    </row>
    <row r="26" spans="1:17" ht="17.100000000000001" customHeight="1" x14ac:dyDescent="0.25">
      <c r="A26" s="75" t="s">
        <v>27</v>
      </c>
      <c r="B26" s="76">
        <v>50376390990</v>
      </c>
      <c r="C26" s="77" t="s">
        <v>55</v>
      </c>
      <c r="D26" s="80" t="s">
        <v>21</v>
      </c>
      <c r="E26" s="79">
        <v>429082</v>
      </c>
      <c r="F26" s="97">
        <f>$F$7*E26</f>
        <v>0</v>
      </c>
      <c r="G26" s="25"/>
      <c r="H26" s="26"/>
      <c r="I26" s="101">
        <f t="shared" si="0"/>
        <v>0</v>
      </c>
      <c r="J26" s="27"/>
      <c r="K26" s="28"/>
      <c r="L26" s="105">
        <f t="shared" si="2"/>
        <v>0</v>
      </c>
      <c r="M26" s="23"/>
      <c r="N26" s="29"/>
      <c r="O26" s="109">
        <f t="shared" si="1"/>
        <v>0</v>
      </c>
      <c r="P26" s="36"/>
      <c r="Q26" s="38"/>
    </row>
    <row r="27" spans="1:17" ht="17.100000000000001" customHeight="1" x14ac:dyDescent="0.25">
      <c r="A27" s="75" t="s">
        <v>28</v>
      </c>
      <c r="B27" s="81">
        <v>50366275805</v>
      </c>
      <c r="C27" s="82" t="s">
        <v>29</v>
      </c>
      <c r="D27" s="80" t="s">
        <v>58</v>
      </c>
      <c r="E27" s="79">
        <v>137694</v>
      </c>
      <c r="F27" s="97">
        <f t="shared" si="3"/>
        <v>0</v>
      </c>
      <c r="G27" s="25"/>
      <c r="H27" s="26"/>
      <c r="I27" s="101">
        <f t="shared" si="0"/>
        <v>0</v>
      </c>
      <c r="J27" s="27"/>
      <c r="K27" s="28"/>
      <c r="L27" s="105">
        <f t="shared" si="2"/>
        <v>0</v>
      </c>
      <c r="M27" s="23"/>
      <c r="N27" s="29"/>
      <c r="O27" s="109">
        <f t="shared" si="1"/>
        <v>0</v>
      </c>
      <c r="P27" s="36"/>
      <c r="Q27" s="38"/>
    </row>
    <row r="28" spans="1:17" ht="18" customHeight="1" x14ac:dyDescent="0.25">
      <c r="A28" s="75"/>
      <c r="B28" s="83"/>
      <c r="C28" s="84"/>
      <c r="D28" s="85"/>
      <c r="E28" s="86" t="s">
        <v>30</v>
      </c>
      <c r="F28" s="99">
        <f>(SUM(F8:F27))/100</f>
        <v>0</v>
      </c>
      <c r="G28" s="112">
        <f>SUM(G8:G27)</f>
        <v>0</v>
      </c>
      <c r="H28" s="113">
        <f>SUM(H8:H27)</f>
        <v>0</v>
      </c>
      <c r="I28" s="103">
        <f>(SUM(I8:I27))/100</f>
        <v>0</v>
      </c>
      <c r="J28" s="114">
        <f>SUM(J8:J27)</f>
        <v>0</v>
      </c>
      <c r="K28" s="115">
        <f>SUM(K8:K27)</f>
        <v>0</v>
      </c>
      <c r="L28" s="107">
        <f>(SUM(L8:L27))/100</f>
        <v>0</v>
      </c>
      <c r="M28" s="116">
        <f>SUM(M8:M27)</f>
        <v>0</v>
      </c>
      <c r="N28" s="117">
        <f>SUM(N8:N27)</f>
        <v>0</v>
      </c>
      <c r="O28" s="111">
        <f>(SUM(O8:O27))/100</f>
        <v>0</v>
      </c>
      <c r="P28" s="118">
        <f>SUM(P8:P27)</f>
        <v>0</v>
      </c>
      <c r="Q28" s="119">
        <f>SUM(Q8:Q27)</f>
        <v>0</v>
      </c>
    </row>
    <row r="29" spans="1:17" ht="18" customHeight="1" x14ac:dyDescent="0.25">
      <c r="A29" s="75"/>
      <c r="B29" s="83"/>
      <c r="C29" s="84"/>
      <c r="D29" s="87" t="s">
        <v>31</v>
      </c>
      <c r="E29" s="88">
        <f>SUM(E8:E27)</f>
        <v>1717202</v>
      </c>
      <c r="F29" s="120"/>
      <c r="G29" s="121"/>
      <c r="H29" s="122"/>
      <c r="I29" s="123"/>
      <c r="J29" s="124"/>
      <c r="K29" s="125"/>
      <c r="L29" s="126"/>
      <c r="M29" s="127"/>
      <c r="N29" s="128"/>
      <c r="O29" s="129"/>
      <c r="P29" s="130"/>
      <c r="Q29" s="131"/>
    </row>
    <row r="30" spans="1:17" ht="18" customHeight="1" x14ac:dyDescent="0.25">
      <c r="A30" s="75"/>
      <c r="B30" s="83"/>
      <c r="C30" s="84"/>
      <c r="D30" s="89"/>
      <c r="E30" s="90" t="s">
        <v>67</v>
      </c>
      <c r="F30" s="132">
        <f>F28</f>
        <v>0</v>
      </c>
      <c r="G30" s="133">
        <f>G28*12</f>
        <v>0</v>
      </c>
      <c r="H30" s="134">
        <f>H28*12</f>
        <v>0</v>
      </c>
      <c r="I30" s="135">
        <f>I28</f>
        <v>0</v>
      </c>
      <c r="J30" s="136">
        <f>J28*12</f>
        <v>0</v>
      </c>
      <c r="K30" s="137">
        <f>K28*12</f>
        <v>0</v>
      </c>
      <c r="L30" s="138">
        <f>L28</f>
        <v>0</v>
      </c>
      <c r="M30" s="139">
        <f>M28*12</f>
        <v>0</v>
      </c>
      <c r="N30" s="140">
        <f>N28*12</f>
        <v>0</v>
      </c>
      <c r="O30" s="141">
        <f>O28</f>
        <v>0</v>
      </c>
      <c r="P30" s="142">
        <f>P28*12</f>
        <v>0</v>
      </c>
      <c r="Q30" s="143">
        <f>Q28*12</f>
        <v>0</v>
      </c>
    </row>
    <row r="31" spans="1:17" ht="18" customHeight="1" x14ac:dyDescent="0.25">
      <c r="A31" s="75"/>
      <c r="B31" s="83"/>
      <c r="C31" s="84"/>
      <c r="D31" s="89"/>
      <c r="E31" s="90" t="s">
        <v>63</v>
      </c>
      <c r="F31" s="99">
        <f>F30+G30+H30</f>
        <v>0</v>
      </c>
      <c r="G31" s="133"/>
      <c r="H31" s="134"/>
      <c r="I31" s="103">
        <f>I30+J30+K30</f>
        <v>0</v>
      </c>
      <c r="J31" s="136"/>
      <c r="K31" s="137"/>
      <c r="L31" s="107">
        <f>L30+M30+N30</f>
        <v>0</v>
      </c>
      <c r="M31" s="139"/>
      <c r="N31" s="140"/>
      <c r="O31" s="111">
        <f>O30+P30+Q30</f>
        <v>0</v>
      </c>
      <c r="P31" s="142"/>
      <c r="Q31" s="143"/>
    </row>
    <row r="32" spans="1:17" ht="18" customHeight="1" x14ac:dyDescent="0.25">
      <c r="A32" s="75"/>
      <c r="B32" s="83"/>
      <c r="C32" s="84"/>
      <c r="D32" s="89"/>
      <c r="E32" s="90" t="s">
        <v>66</v>
      </c>
      <c r="F32" s="120">
        <f>F30*1.19</f>
        <v>0</v>
      </c>
      <c r="G32" s="144">
        <f>G30*1.19</f>
        <v>0</v>
      </c>
      <c r="H32" s="145">
        <f t="shared" ref="H32" si="4">H30*1.19</f>
        <v>0</v>
      </c>
      <c r="I32" s="123">
        <f>I30*1.19</f>
        <v>0</v>
      </c>
      <c r="J32" s="146">
        <f t="shared" ref="J32:K32" si="5">J30*1.19</f>
        <v>0</v>
      </c>
      <c r="K32" s="147">
        <f t="shared" si="5"/>
        <v>0</v>
      </c>
      <c r="L32" s="126">
        <f>L30*1.19</f>
        <v>0</v>
      </c>
      <c r="M32" s="148">
        <f t="shared" ref="M32:N32" si="6">M30*1.19</f>
        <v>0</v>
      </c>
      <c r="N32" s="149">
        <f t="shared" si="6"/>
        <v>0</v>
      </c>
      <c r="O32" s="129">
        <f>O30*1.19</f>
        <v>0</v>
      </c>
      <c r="P32" s="150">
        <f t="shared" ref="P32:Q32" si="7">P30*1.19</f>
        <v>0</v>
      </c>
      <c r="Q32" s="151">
        <f t="shared" si="7"/>
        <v>0</v>
      </c>
    </row>
    <row r="33" spans="1:17" ht="18" customHeight="1" x14ac:dyDescent="0.25">
      <c r="A33" s="75"/>
      <c r="B33" s="83"/>
      <c r="C33" s="84"/>
      <c r="D33" s="89"/>
      <c r="E33" s="90" t="s">
        <v>65</v>
      </c>
      <c r="F33" s="152">
        <f>F32+G32+H32</f>
        <v>0</v>
      </c>
      <c r="G33" s="121"/>
      <c r="H33" s="122"/>
      <c r="I33" s="153">
        <f>I32+J32+K32</f>
        <v>0</v>
      </c>
      <c r="J33" s="124"/>
      <c r="K33" s="125"/>
      <c r="L33" s="154">
        <f>L32+M32+N32</f>
        <v>0</v>
      </c>
      <c r="M33" s="127"/>
      <c r="N33" s="128"/>
      <c r="O33" s="155">
        <f>O32+P32+Q32</f>
        <v>0</v>
      </c>
      <c r="P33" s="130"/>
      <c r="Q33" s="131"/>
    </row>
    <row r="34" spans="1:17" ht="18" customHeight="1" thickBot="1" x14ac:dyDescent="0.3">
      <c r="A34" s="91"/>
      <c r="B34" s="92"/>
      <c r="C34" s="93"/>
      <c r="D34" s="94"/>
      <c r="E34" s="95"/>
      <c r="F34" s="156"/>
      <c r="G34" s="157"/>
      <c r="H34" s="158"/>
      <c r="I34" s="159"/>
      <c r="J34" s="160"/>
      <c r="K34" s="161"/>
      <c r="L34" s="162"/>
      <c r="M34" s="163"/>
      <c r="N34" s="164"/>
      <c r="O34" s="165"/>
      <c r="P34" s="166"/>
      <c r="Q34" s="167"/>
    </row>
    <row r="35" spans="1:17" ht="18" customHeight="1" thickBot="1" x14ac:dyDescent="0.3">
      <c r="A35" s="187"/>
      <c r="B35" s="188"/>
      <c r="C35" s="188"/>
      <c r="D35" s="188"/>
      <c r="E35" s="185" t="s">
        <v>64</v>
      </c>
      <c r="F35" s="186"/>
      <c r="G35" s="190">
        <f>F33+I33+L33</f>
        <v>0</v>
      </c>
      <c r="H35" s="191"/>
      <c r="I35" s="45"/>
      <c r="J35" s="45"/>
      <c r="K35" s="45"/>
      <c r="L35" s="45"/>
      <c r="M35" s="45"/>
      <c r="N35" s="45"/>
      <c r="O35" s="45"/>
      <c r="P35" s="45"/>
      <c r="Q35" s="46"/>
    </row>
    <row r="36" spans="1:17" ht="30.75" customHeight="1" thickBot="1" x14ac:dyDescent="0.3">
      <c r="A36" s="187"/>
      <c r="B36" s="188"/>
      <c r="C36" s="188"/>
      <c r="D36" s="189"/>
      <c r="E36" s="192" t="s">
        <v>69</v>
      </c>
      <c r="F36" s="193"/>
      <c r="G36" s="190">
        <f>F33+I33+L33+O33</f>
        <v>0</v>
      </c>
      <c r="H36" s="191"/>
      <c r="I36" s="47"/>
      <c r="J36" s="47"/>
      <c r="K36" s="47"/>
      <c r="L36" s="47"/>
      <c r="M36" s="47"/>
      <c r="N36" s="47"/>
      <c r="O36" s="47"/>
      <c r="P36" s="47"/>
      <c r="Q36" s="48"/>
    </row>
    <row r="40" spans="1:17" x14ac:dyDescent="0.25">
      <c r="B40" s="49" t="s">
        <v>68</v>
      </c>
      <c r="C40" s="50"/>
    </row>
  </sheetData>
  <sheetProtection algorithmName="SHA-512" hashValue="YPQPfvw4TTbRxApKd1A4KS5X3vUtHwaCAsQX1+F097S/z9uNWFBMhw1MhRpYli+ZNQCBZSMtuenGZqYcmXvsYg==" saltValue="IA/6b/tr0EioqD4BHdjBxQ==" spinCount="100000" sheet="1" objects="1" scenarios="1"/>
  <protectedRanges>
    <protectedRange algorithmName="SHA-512" hashValue="K1Tlsorj+wmBdAuzF8jIppi6BkTspAffj0b38444Bj1nnpw1U/GM31ax58IvtDt0CVx4CzBPXK5Pgxs9MWWPzw==" saltValue="Y+sM+L4S6ybjWac+iUBU9g==" spinCount="100000" sqref="A1:E36" name="Bereich1"/>
  </protectedRanges>
  <mergeCells count="14">
    <mergeCell ref="O5:Q5"/>
    <mergeCell ref="F4:Q4"/>
    <mergeCell ref="E35:F35"/>
    <mergeCell ref="A36:D36"/>
    <mergeCell ref="G36:H36"/>
    <mergeCell ref="G35:H35"/>
    <mergeCell ref="E36:F36"/>
    <mergeCell ref="A35:D35"/>
    <mergeCell ref="A1:D1"/>
    <mergeCell ref="F5:H5"/>
    <mergeCell ref="I5:K5"/>
    <mergeCell ref="L5:N5"/>
    <mergeCell ref="A2:E2"/>
    <mergeCell ref="A3:D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2026-07-14T08:17:27Z</dcterms:modified>
</cp:coreProperties>
</file>